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01\mechkar\שנתונים סטטיסטיים\4. שנתון 2021 - כל הפרוייקט\קובצי השנתון מונגשים\רז\פרק 7 - תרבות ופנאי\מוכנים\"/>
    </mc:Choice>
  </mc:AlternateContent>
  <bookViews>
    <workbookView xWindow="240" yWindow="30" windowWidth="20700" windowHeight="11760"/>
  </bookViews>
  <sheets>
    <sheet name="7.5" sheetId="1" r:id="rId1"/>
    <sheet name="נתונים מצטברים" sheetId="2" r:id="rId2"/>
  </sheets>
  <definedNames>
    <definedName name="OLE_LINK21" localSheetId="0">'7.5'!$G$6</definedName>
    <definedName name="_xlnm.Print_Area" localSheetId="0">'7.5'!$A$1:$G$43</definedName>
  </definedNames>
  <calcPr calcId="162913"/>
</workbook>
</file>

<file path=xl/calcChain.xml><?xml version="1.0" encoding="utf-8"?>
<calcChain xmlns="http://schemas.openxmlformats.org/spreadsheetml/2006/main">
  <c r="E57" i="2" l="1"/>
  <c r="C57" i="2"/>
  <c r="B57" i="2"/>
  <c r="G41" i="2"/>
  <c r="F41" i="2"/>
  <c r="G25" i="2"/>
  <c r="G57" i="2" s="1"/>
  <c r="F25" i="2"/>
  <c r="F57" i="2" s="1"/>
  <c r="D25" i="2"/>
  <c r="D57" i="2" s="1"/>
  <c r="G24" i="2"/>
  <c r="F24" i="2"/>
  <c r="D24" i="2"/>
  <c r="C42" i="1" l="1"/>
  <c r="E42" i="1"/>
  <c r="B42" i="1"/>
  <c r="G31" i="1"/>
  <c r="F31" i="1"/>
  <c r="G20" i="1" l="1"/>
  <c r="G42" i="1" s="1"/>
  <c r="F20" i="1"/>
  <c r="F42" i="1" s="1"/>
  <c r="D20" i="1"/>
  <c r="D42" i="1" s="1"/>
  <c r="G19" i="1" l="1"/>
  <c r="F19" i="1"/>
  <c r="D19" i="1"/>
</calcChain>
</file>

<file path=xl/sharedStrings.xml><?xml version="1.0" encoding="utf-8"?>
<sst xmlns="http://schemas.openxmlformats.org/spreadsheetml/2006/main" count="55" uniqueCount="26">
  <si>
    <t xml:space="preserve">COMMERCIAL CINEMAS </t>
  </si>
  <si>
    <t xml:space="preserve">שנה </t>
  </si>
  <si>
    <t xml:space="preserve">אולמות </t>
  </si>
  <si>
    <t>מקומות ישיבה</t>
  </si>
  <si>
    <t xml:space="preserve"> ממוצע מקומות  לאולם</t>
  </si>
  <si>
    <t xml:space="preserve">מס' ביקורים </t>
  </si>
  <si>
    <t>ממוצע ביקורים לאולם</t>
  </si>
  <si>
    <t xml:space="preserve"> ממוצע ביקורים למושב</t>
  </si>
  <si>
    <t>YEAR</t>
  </si>
  <si>
    <t>HALLS</t>
  </si>
  <si>
    <t>SEATS</t>
  </si>
  <si>
    <t xml:space="preserve"> AVERAGE SEATS PER HALL</t>
  </si>
  <si>
    <t>NO. OF ATTENDANCES</t>
  </si>
  <si>
    <t>AVERAGE ATTENDANCES PER HALL</t>
  </si>
  <si>
    <t>AVERAGE ATTENDANCES PER SEAT</t>
  </si>
  <si>
    <t>תל-אביב-יפו</t>
  </si>
  <si>
    <t>TEL-AVIV-YAFO</t>
  </si>
  <si>
    <t xml:space="preserve">בתי קולנוע מסחריים      </t>
  </si>
  <si>
    <t>מדד (ישראל=100%)</t>
  </si>
  <si>
    <t>INDEX (ISRAEL=100%)</t>
  </si>
  <si>
    <t>(2020-1960)</t>
  </si>
  <si>
    <t>ישראל</t>
  </si>
  <si>
    <r>
      <t xml:space="preserve">2020 </t>
    </r>
    <r>
      <rPr>
        <b/>
        <vertAlign val="superscript"/>
        <sz val="11.5"/>
        <color theme="1"/>
        <rFont val="David"/>
        <family val="2"/>
      </rPr>
      <t>1</t>
    </r>
  </si>
  <si>
    <t>ISRAEL</t>
  </si>
  <si>
    <t>1. THE DATA REFER TO THE FIRST QUARTER OF THE YEAR (JANUARY-MARCH). FOLLOWING THE OUTBREAK OF THE CORONA VIRUS, ALL CINEMA HALLS WERE CLOSED DURING MARCH, AND REMAINED SO FOR THE REST OF THE YEAR.</t>
  </si>
  <si>
    <t>1. הנתונים מתייחסים לרבעון הראשון של השנה (חודשים ינואר-מארס). בעקבות התפרצות נגיף הקורונה נסגרו כל אולמות הקולנוע במהלך חודש מארס עד סוף השנה.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</si>
</sst>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6" x14ac:knownFonts="1">
    <font>
      <sz val="11"/>
      <color theme="1"/>
      <name val="Arial"/>
      <family val="2"/>
      <charset val="177"/>
      <scheme val="minor"/>
    </font>
    <font>
      <sz val="11.5"/>
      <color theme="1"/>
      <name val="David"/>
      <family val="2"/>
      <charset val="177"/>
    </font>
    <font>
      <b/>
      <sz val="12.5"/>
      <color theme="1"/>
      <name val="David"/>
      <family val="2"/>
      <charset val="177"/>
    </font>
    <font>
      <b/>
      <sz val="9.5"/>
      <color theme="1"/>
      <name val="Arial"/>
      <family val="2"/>
      <scheme val="minor"/>
    </font>
    <font>
      <b/>
      <sz val="11.5"/>
      <color theme="1"/>
      <name val="David"/>
      <family val="2"/>
      <charset val="177"/>
    </font>
    <font>
      <b/>
      <sz val="8.5"/>
      <color theme="1"/>
      <name val="Arial"/>
      <family val="2"/>
    </font>
    <font>
      <b/>
      <u/>
      <sz val="11"/>
      <color theme="1"/>
      <name val="David"/>
      <family val="2"/>
      <charset val="177"/>
    </font>
    <font>
      <b/>
      <sz val="11"/>
      <color theme="1"/>
      <name val="David"/>
      <family val="2"/>
      <charset val="177"/>
    </font>
    <font>
      <b/>
      <u/>
      <sz val="8"/>
      <color theme="1"/>
      <name val="Arial"/>
      <family val="2"/>
    </font>
    <font>
      <sz val="11.5"/>
      <color theme="1"/>
      <name val="David"/>
      <family val="2"/>
    </font>
    <font>
      <b/>
      <u/>
      <sz val="11.5"/>
      <color theme="1"/>
      <name val="David"/>
      <family val="2"/>
      <charset val="177"/>
    </font>
    <font>
      <b/>
      <sz val="11.5"/>
      <color theme="1"/>
      <name val="David"/>
      <family val="2"/>
    </font>
    <font>
      <b/>
      <sz val="9.5"/>
      <color theme="1"/>
      <name val="Arial"/>
      <family val="2"/>
    </font>
    <font>
      <sz val="7.5"/>
      <color rgb="FF000000"/>
      <name val="Arial"/>
      <family val="2"/>
      <scheme val="minor"/>
    </font>
    <font>
      <sz val="10.5"/>
      <color rgb="FF000000"/>
      <name val="David"/>
      <family val="2"/>
      <charset val="177"/>
    </font>
    <font>
      <b/>
      <vertAlign val="superscript"/>
      <sz val="11.5"/>
      <color theme="1"/>
      <name val="David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Border="1" applyAlignment="1">
      <alignment horizontal="center" vertical="center" wrapText="1" readingOrder="2"/>
    </xf>
    <xf numFmtId="3" fontId="1" fillId="0" borderId="0" xfId="0" applyNumberFormat="1" applyFont="1" applyBorder="1" applyAlignment="1">
      <alignment horizontal="left" vertical="center" wrapText="1" indent="1" readingOrder="2"/>
    </xf>
    <xf numFmtId="164" fontId="1" fillId="0" borderId="0" xfId="0" applyNumberFormat="1" applyFont="1" applyBorder="1" applyAlignment="1">
      <alignment horizontal="left" vertical="center" wrapText="1" indent="1" readingOrder="2"/>
    </xf>
    <xf numFmtId="165" fontId="1" fillId="0" borderId="0" xfId="0" applyNumberFormat="1" applyFont="1" applyBorder="1" applyAlignment="1">
      <alignment horizontal="left" vertical="center" wrapText="1" indent="1" readingOrder="2"/>
    </xf>
    <xf numFmtId="0" fontId="2" fillId="0" borderId="0" xfId="0" applyFont="1"/>
    <xf numFmtId="0" fontId="0" fillId="0" borderId="0" xfId="0" applyFont="1"/>
    <xf numFmtId="0" fontId="3" fillId="0" borderId="0" xfId="0" applyFont="1"/>
    <xf numFmtId="0" fontId="4" fillId="0" borderId="5" xfId="0" applyFont="1" applyBorder="1" applyAlignment="1">
      <alignment horizontal="right" vertical="center" indent="4" readingOrder="2"/>
    </xf>
    <xf numFmtId="0" fontId="4" fillId="0" borderId="2" xfId="0" applyFont="1" applyBorder="1" applyAlignment="1">
      <alignment horizontal="center"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 readingOrder="2"/>
    </xf>
    <xf numFmtId="0" fontId="5" fillId="0" borderId="4" xfId="0" applyFont="1" applyBorder="1" applyAlignment="1">
      <alignment horizontal="center" vertical="center" wrapText="1" readingOrder="1"/>
    </xf>
    <xf numFmtId="0" fontId="0" fillId="0" borderId="3" xfId="0" applyFont="1" applyBorder="1"/>
    <xf numFmtId="0" fontId="6" fillId="0" borderId="3" xfId="0" applyFont="1" applyBorder="1" applyAlignment="1">
      <alignment horizontal="right" vertical="center" wrapText="1" readingOrder="2"/>
    </xf>
    <xf numFmtId="0" fontId="7" fillId="0" borderId="3" xfId="0" applyFont="1" applyBorder="1" applyAlignment="1">
      <alignment horizontal="right" vertical="center" wrapText="1" readingOrder="2"/>
    </xf>
    <xf numFmtId="165" fontId="0" fillId="0" borderId="0" xfId="0" applyNumberFormat="1" applyFont="1"/>
    <xf numFmtId="3" fontId="0" fillId="0" borderId="0" xfId="0" applyNumberFormat="1" applyFont="1"/>
    <xf numFmtId="165" fontId="9" fillId="0" borderId="0" xfId="0" applyNumberFormat="1" applyFont="1" applyBorder="1" applyAlignment="1">
      <alignment horizontal="left" vertical="center" wrapText="1" indent="1" readingOrder="2"/>
    </xf>
    <xf numFmtId="0" fontId="0" fillId="0" borderId="0" xfId="0" applyFont="1" applyBorder="1"/>
    <xf numFmtId="0" fontId="10" fillId="0" borderId="0" xfId="0" applyFont="1" applyBorder="1" applyAlignment="1">
      <alignment horizontal="right" vertical="center" wrapText="1" readingOrder="2"/>
    </xf>
    <xf numFmtId="0" fontId="4" fillId="0" borderId="0" xfId="0" applyFont="1" applyBorder="1" applyAlignment="1">
      <alignment horizontal="right" vertical="center" wrapText="1" readingOrder="2"/>
    </xf>
    <xf numFmtId="0" fontId="8" fillId="0" borderId="0" xfId="0" applyFont="1" applyBorder="1" applyAlignment="1">
      <alignment horizontal="right" vertical="center" wrapText="1" indent="8" readingOrder="2"/>
    </xf>
    <xf numFmtId="165" fontId="0" fillId="0" borderId="0" xfId="0" applyNumberFormat="1" applyFont="1" applyBorder="1"/>
    <xf numFmtId="0" fontId="2" fillId="0" borderId="0" xfId="0" applyFont="1" applyAlignment="1">
      <alignment horizontal="right" vertical="center" wrapText="1" readingOrder="2"/>
    </xf>
    <xf numFmtId="0" fontId="7" fillId="0" borderId="0" xfId="0" applyFont="1" applyAlignment="1">
      <alignment vertical="top" wrapText="1"/>
    </xf>
    <xf numFmtId="0" fontId="12" fillId="0" borderId="0" xfId="0" applyFont="1" applyAlignment="1">
      <alignment horizontal="left" vertical="center" wrapText="1" readingOrder="1"/>
    </xf>
    <xf numFmtId="0" fontId="1" fillId="0" borderId="0" xfId="0" applyFont="1" applyBorder="1" applyAlignment="1">
      <alignment horizontal="left" vertical="center" wrapText="1" indent="2" readingOrder="2"/>
    </xf>
    <xf numFmtId="165" fontId="1" fillId="0" borderId="0" xfId="0" applyNumberFormat="1" applyFont="1" applyBorder="1" applyAlignment="1">
      <alignment horizontal="left" vertical="center" wrapText="1" indent="2" readingOrder="2"/>
    </xf>
    <xf numFmtId="165" fontId="9" fillId="0" borderId="0" xfId="0" applyNumberFormat="1" applyFont="1" applyBorder="1" applyAlignment="1">
      <alignment horizontal="left" vertical="center" wrapText="1" indent="2" readingOrder="2"/>
    </xf>
    <xf numFmtId="0" fontId="4" fillId="0" borderId="0" xfId="0" applyFont="1" applyBorder="1" applyAlignment="1">
      <alignment horizontal="left" vertical="center" wrapText="1" indent="1" readingOrder="2"/>
    </xf>
    <xf numFmtId="0" fontId="4" fillId="0" borderId="0" xfId="0" applyFont="1" applyBorder="1" applyAlignment="1">
      <alignment horizontal="left" vertical="center" indent="1" readingOrder="2"/>
    </xf>
    <xf numFmtId="0" fontId="13" fillId="0" borderId="0" xfId="0" applyFont="1" applyBorder="1" applyAlignment="1">
      <alignment vertical="top" wrapText="1"/>
    </xf>
    <xf numFmtId="0" fontId="14" fillId="0" borderId="0" xfId="0" applyFont="1" applyBorder="1" applyAlignment="1">
      <alignment horizontal="right" vertical="top" wrapText="1" readingOrder="2"/>
    </xf>
    <xf numFmtId="0" fontId="6" fillId="0" borderId="6" xfId="0" applyFont="1" applyBorder="1" applyAlignment="1">
      <alignment horizontal="right" vertical="center" indent="3" readingOrder="2"/>
    </xf>
    <xf numFmtId="0" fontId="8" fillId="0" borderId="7" xfId="0" applyFont="1" applyBorder="1" applyAlignment="1">
      <alignment horizontal="left" vertical="center" indent="2" readingOrder="1"/>
    </xf>
    <xf numFmtId="0" fontId="4" fillId="0" borderId="4" xfId="0" applyFont="1" applyBorder="1" applyAlignment="1">
      <alignment horizontal="center" vertical="center" wrapText="1" readingOrder="2"/>
    </xf>
    <xf numFmtId="165" fontId="1" fillId="0" borderId="2" xfId="0" applyNumberFormat="1" applyFont="1" applyBorder="1" applyAlignment="1">
      <alignment horizontal="left" vertical="center" wrapText="1" indent="4" readingOrder="2"/>
    </xf>
    <xf numFmtId="0" fontId="10" fillId="0" borderId="4" xfId="0" applyFont="1" applyBorder="1" applyAlignment="1">
      <alignment horizontal="right" vertical="center" indent="3" readingOrder="2"/>
    </xf>
    <xf numFmtId="0" fontId="8" fillId="0" borderId="2" xfId="0" applyFont="1" applyBorder="1" applyAlignment="1">
      <alignment horizontal="left" vertical="center" indent="2" readingOrder="1"/>
    </xf>
    <xf numFmtId="0" fontId="11" fillId="0" borderId="4" xfId="0" applyFont="1" applyBorder="1" applyAlignment="1">
      <alignment horizontal="center" vertical="center" wrapText="1" readingOrder="2"/>
    </xf>
    <xf numFmtId="0" fontId="4" fillId="0" borderId="8" xfId="0" applyFont="1" applyBorder="1" applyAlignment="1">
      <alignment horizontal="center" vertical="center" wrapText="1" readingOrder="2"/>
    </xf>
    <xf numFmtId="165" fontId="1" fillId="0" borderId="5" xfId="0" applyNumberFormat="1" applyFont="1" applyBorder="1" applyAlignment="1">
      <alignment horizontal="left" vertical="center" wrapText="1" indent="1" readingOrder="2"/>
    </xf>
    <xf numFmtId="165" fontId="9" fillId="0" borderId="5" xfId="0" applyNumberFormat="1" applyFont="1" applyBorder="1" applyAlignment="1">
      <alignment horizontal="left" vertical="center" wrapText="1" indent="2" readingOrder="2"/>
    </xf>
    <xf numFmtId="165" fontId="1" fillId="0" borderId="9" xfId="0" applyNumberFormat="1" applyFont="1" applyBorder="1" applyAlignment="1">
      <alignment horizontal="left" vertical="center" wrapText="1" indent="4" readingOrder="2"/>
    </xf>
    <xf numFmtId="0" fontId="4" fillId="0" borderId="1" xfId="0" applyFont="1" applyBorder="1" applyAlignment="1">
      <alignment horizontal="center" vertical="top" wrapText="1" readingOrder="1"/>
    </xf>
    <xf numFmtId="0" fontId="4" fillId="0" borderId="1" xfId="0" applyFont="1" applyBorder="1" applyAlignment="1">
      <alignment horizontal="center" vertical="top" wrapText="1" readingOrder="2"/>
    </xf>
    <xf numFmtId="0" fontId="4" fillId="0" borderId="4" xfId="0" applyFont="1" applyBorder="1" applyAlignment="1">
      <alignment horizontal="center" vertical="top" wrapText="1" readingOrder="1"/>
    </xf>
  </cellXfs>
  <cellStyles count="1">
    <cellStyle name="Normal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5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5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5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5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5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5" formatCode="0.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5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5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5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5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5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5" formatCode="0.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466725</xdr:colOff>
      <xdr:row>0</xdr:row>
      <xdr:rowOff>9525</xdr:rowOff>
    </xdr:from>
    <xdr:to>
      <xdr:col>4</xdr:col>
      <xdr:colOff>217170</xdr:colOff>
      <xdr:row>2</xdr:row>
      <xdr:rowOff>9525</xdr:rowOff>
    </xdr:to>
    <xdr:sp macro="" textlink="">
      <xdr:nvSpPr>
        <xdr:cNvPr id="1028" name="Rectangle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11235139455" y="9525"/>
          <a:ext cx="721995" cy="390525"/>
        </a:xfrm>
        <a:prstGeom prst="rect">
          <a:avLst/>
        </a:prstGeom>
        <a:noFill/>
        <a:ln w="317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 upright="1"/>
        <a:lstStyle/>
        <a:p>
          <a:pPr algn="r" rtl="1">
            <a:defRPr sz="1000"/>
          </a:pPr>
          <a:r>
            <a:rPr lang="en-US" sz="1150" b="0" i="0" u="none" strike="noStrike" baseline="0">
              <a:solidFill>
                <a:srgbClr val="000000"/>
              </a:solidFill>
              <a:latin typeface="David"/>
              <a:cs typeface="David"/>
            </a:rPr>
            <a:t> </a:t>
          </a:r>
        </a:p>
      </xdr:txBody>
    </xdr:sp>
    <xdr:clientData/>
  </xdr:twoCellAnchor>
  <xdr:twoCellAnchor>
    <xdr:from>
      <xdr:col>3</xdr:col>
      <xdr:colOff>523875</xdr:colOff>
      <xdr:row>0</xdr:row>
      <xdr:rowOff>57150</xdr:rowOff>
    </xdr:from>
    <xdr:to>
      <xdr:col>4</xdr:col>
      <xdr:colOff>163710</xdr:colOff>
      <xdr:row>1</xdr:row>
      <xdr:rowOff>136296</xdr:rowOff>
    </xdr:to>
    <xdr:sp macro="" textlink="">
      <xdr:nvSpPr>
        <xdr:cNvPr id="6" name="Rectangle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 bwMode="auto">
        <a:xfrm>
          <a:off x="11235192915" y="57150"/>
          <a:ext cx="611385" cy="288696"/>
        </a:xfrm>
        <a:prstGeom prst="rect">
          <a:avLst/>
        </a:prstGeom>
        <a:noFill/>
        <a:ln w="317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 upright="1"/>
        <a:lstStyle/>
        <a:p>
          <a:pPr algn="ctr" rtl="1">
            <a:defRPr sz="1000"/>
          </a:pPr>
          <a:r>
            <a:rPr lang="en-US" sz="1500" b="1" i="1" u="none" strike="noStrike" baseline="0">
              <a:solidFill>
                <a:srgbClr val="000000"/>
              </a:solidFill>
              <a:cs typeface="Guttman Haim"/>
            </a:rPr>
            <a:t>7.5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466725</xdr:colOff>
      <xdr:row>0</xdr:row>
      <xdr:rowOff>9525</xdr:rowOff>
    </xdr:from>
    <xdr:to>
      <xdr:col>4</xdr:col>
      <xdr:colOff>217170</xdr:colOff>
      <xdr:row>2</xdr:row>
      <xdr:rowOff>9525</xdr:rowOff>
    </xdr:to>
    <xdr:grpSp>
      <xdr:nvGrpSpPr>
        <xdr:cNvPr id="2" name="Group 2" title="7.6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GrpSpPr>
          <a:grpSpLocks/>
        </xdr:cNvGrpSpPr>
      </xdr:nvGrpSpPr>
      <xdr:grpSpPr bwMode="auto">
        <a:xfrm>
          <a:off x="11235139455" y="9525"/>
          <a:ext cx="721995" cy="390525"/>
          <a:chOff x="0" y="0"/>
          <a:chExt cx="20000" cy="20000"/>
        </a:xfrm>
      </xdr:grpSpPr>
      <xdr:sp macro="" textlink="">
        <xdr:nvSpPr>
          <xdr:cNvPr id="3" name="Rectangle 4">
            <a:extLst>
              <a:ext uri="{FF2B5EF4-FFF2-40B4-BE49-F238E27FC236}">
                <a16:creationId xmlns:a16="http://schemas.microsoft.com/office/drawing/2014/main" id="{00000000-0008-0000-0000-00000404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00000000-0008-0000-0000-00000304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7.5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id="1" name="טבלה1" displayName="טבלה1" ref="A4:G42" totalsRowShown="0" headerRowDxfId="19" dataDxfId="18" tableBorderDxfId="17">
  <autoFilter ref="A4:G4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name="שנה " dataDxfId="16"/>
    <tableColumn id="2" name="אולמות " dataDxfId="15"/>
    <tableColumn id="3" name="מקומות ישיבה" dataDxfId="14"/>
    <tableColumn id="4" name=" ממוצע מקומות  לאולם" dataDxfId="13"/>
    <tableColumn id="5" name="מס' ביקורים " dataDxfId="12"/>
    <tableColumn id="6" name="ממוצע ביקורים לאולם" dataDxfId="11"/>
    <tableColumn id="7" name=" ממוצע ביקורים למושב" dataDxfId="10"/>
  </tableColumns>
  <tableStyleInfo showFirstColumn="0" showLastColumn="0" showRowStripes="0" showColumnStripes="0"/>
</table>
</file>

<file path=xl/tables/table2.xml><?xml version="1.0" encoding="utf-8"?>
<table xmlns="http://schemas.openxmlformats.org/spreadsheetml/2006/main" id="2" name="טבלה13" displayName="טבלה13" ref="A4:G57" totalsRowShown="0" headerRowDxfId="9" dataDxfId="8" tableBorderDxfId="7">
  <tableColumns count="7">
    <tableColumn id="1" name="שנה " dataDxfId="6"/>
    <tableColumn id="2" name="אולמות " dataDxfId="5"/>
    <tableColumn id="3" name="מקומות ישיבה" dataDxfId="4"/>
    <tableColumn id="4" name=" ממוצע מקומות  לאולם" dataDxfId="3"/>
    <tableColumn id="5" name="מס' ביקורים " dataDxfId="2"/>
    <tableColumn id="6" name="ממוצע ביקורים לאולם" dataDxfId="1"/>
    <tableColumn id="7" name=" ממוצע ביקורים למושב" data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rightToLeft="1" tabSelected="1" zoomScaleNormal="100" workbookViewId="0">
      <selection activeCell="M31" sqref="M31"/>
    </sheetView>
  </sheetViews>
  <sheetFormatPr defaultRowHeight="14.25" x14ac:dyDescent="0.2"/>
  <cols>
    <col min="1" max="1" width="16.875" style="6" customWidth="1"/>
    <col min="2" max="2" width="8.25" style="6" customWidth="1"/>
    <col min="3" max="3" width="10.625" style="6" customWidth="1"/>
    <col min="4" max="4" width="12.75" style="6" customWidth="1"/>
    <col min="5" max="5" width="13.625" style="6" customWidth="1"/>
    <col min="6" max="6" width="14" style="6" customWidth="1"/>
    <col min="7" max="7" width="17.125" style="6" customWidth="1"/>
    <col min="8" max="15" width="9" style="6"/>
    <col min="16" max="16" width="16.875" style="6" customWidth="1"/>
    <col min="17" max="16384" width="9" style="6"/>
  </cols>
  <sheetData>
    <row r="1" spans="1:16" ht="16.5" x14ac:dyDescent="0.25">
      <c r="A1" s="5" t="s">
        <v>17</v>
      </c>
      <c r="G1" s="7" t="s">
        <v>0</v>
      </c>
    </row>
    <row r="3" spans="1:16" ht="15" x14ac:dyDescent="0.2">
      <c r="D3" s="8" t="s">
        <v>20</v>
      </c>
      <c r="E3" s="8"/>
    </row>
    <row r="4" spans="1:16" ht="30" x14ac:dyDescent="0.2">
      <c r="A4" s="9" t="s">
        <v>1</v>
      </c>
      <c r="B4" s="46" t="s">
        <v>2</v>
      </c>
      <c r="C4" s="46" t="s">
        <v>3</v>
      </c>
      <c r="D4" s="47" t="s">
        <v>4</v>
      </c>
      <c r="E4" s="46" t="s">
        <v>5</v>
      </c>
      <c r="F4" s="47" t="s">
        <v>6</v>
      </c>
      <c r="G4" s="48" t="s">
        <v>7</v>
      </c>
    </row>
    <row r="5" spans="1:16" ht="33.75" customHeight="1" x14ac:dyDescent="0.2">
      <c r="A5" s="10" t="s">
        <v>8</v>
      </c>
      <c r="B5" s="11" t="s">
        <v>9</v>
      </c>
      <c r="C5" s="11" t="s">
        <v>10</v>
      </c>
      <c r="D5" s="12" t="s">
        <v>11</v>
      </c>
      <c r="E5" s="11" t="s">
        <v>12</v>
      </c>
      <c r="F5" s="12" t="s">
        <v>13</v>
      </c>
      <c r="G5" s="13" t="s">
        <v>14</v>
      </c>
    </row>
    <row r="6" spans="1:16" ht="15" customHeight="1" x14ac:dyDescent="0.2">
      <c r="A6" s="35" t="s">
        <v>15</v>
      </c>
      <c r="B6" s="14"/>
      <c r="C6" s="15"/>
      <c r="D6" s="16"/>
      <c r="E6" s="16"/>
      <c r="F6" s="14"/>
      <c r="G6" s="36" t="s">
        <v>16</v>
      </c>
    </row>
    <row r="7" spans="1:16" ht="12" customHeight="1" x14ac:dyDescent="0.2">
      <c r="A7" s="37">
        <v>1960</v>
      </c>
      <c r="B7" s="1">
        <v>39</v>
      </c>
      <c r="C7" s="2">
        <v>32000</v>
      </c>
      <c r="D7" s="28">
        <v>820.5</v>
      </c>
      <c r="E7" s="2">
        <v>12298000</v>
      </c>
      <c r="F7" s="3">
        <v>315333.3</v>
      </c>
      <c r="G7" s="38">
        <v>384.3</v>
      </c>
    </row>
    <row r="8" spans="1:16" ht="12" customHeight="1" x14ac:dyDescent="0.2">
      <c r="A8" s="37">
        <v>1965</v>
      </c>
      <c r="B8" s="1">
        <v>40</v>
      </c>
      <c r="C8" s="2">
        <v>31600</v>
      </c>
      <c r="D8" s="29">
        <v>790</v>
      </c>
      <c r="E8" s="2">
        <v>12690100</v>
      </c>
      <c r="F8" s="3">
        <v>317252.5</v>
      </c>
      <c r="G8" s="38">
        <v>401.6</v>
      </c>
    </row>
    <row r="9" spans="1:16" ht="12" customHeight="1" x14ac:dyDescent="0.2">
      <c r="A9" s="37">
        <v>1970</v>
      </c>
      <c r="B9" s="1">
        <v>39</v>
      </c>
      <c r="C9" s="2">
        <v>29635</v>
      </c>
      <c r="D9" s="28">
        <v>759.9</v>
      </c>
      <c r="E9" s="2">
        <v>9097296</v>
      </c>
      <c r="F9" s="3">
        <v>233264</v>
      </c>
      <c r="G9" s="38">
        <v>307</v>
      </c>
    </row>
    <row r="10" spans="1:16" ht="12" customHeight="1" x14ac:dyDescent="0.2">
      <c r="A10" s="37">
        <v>1975</v>
      </c>
      <c r="B10" s="1">
        <v>32</v>
      </c>
      <c r="C10" s="2">
        <v>24900</v>
      </c>
      <c r="D10" s="28">
        <v>778.1</v>
      </c>
      <c r="E10" s="2">
        <v>8450000</v>
      </c>
      <c r="F10" s="3">
        <v>264062.5</v>
      </c>
      <c r="G10" s="38">
        <v>339.4</v>
      </c>
    </row>
    <row r="11" spans="1:16" ht="12" customHeight="1" x14ac:dyDescent="0.2">
      <c r="A11" s="37">
        <v>1980</v>
      </c>
      <c r="B11" s="1">
        <v>32</v>
      </c>
      <c r="C11" s="2">
        <v>23300</v>
      </c>
      <c r="D11" s="28">
        <v>728.1</v>
      </c>
      <c r="E11" s="2">
        <v>5907000</v>
      </c>
      <c r="F11" s="3">
        <v>184593.8</v>
      </c>
      <c r="G11" s="38">
        <v>253.5</v>
      </c>
      <c r="M11" s="17"/>
    </row>
    <row r="12" spans="1:16" ht="12" customHeight="1" x14ac:dyDescent="0.2">
      <c r="A12" s="37">
        <v>1985</v>
      </c>
      <c r="B12" s="1">
        <v>30</v>
      </c>
      <c r="C12" s="2">
        <v>18245</v>
      </c>
      <c r="D12" s="28">
        <v>608.20000000000005</v>
      </c>
      <c r="E12" s="2">
        <v>4777402</v>
      </c>
      <c r="F12" s="3">
        <v>159246.70000000001</v>
      </c>
      <c r="G12" s="38">
        <v>261.8</v>
      </c>
      <c r="M12" s="17"/>
    </row>
    <row r="13" spans="1:16" ht="12" customHeight="1" x14ac:dyDescent="0.2">
      <c r="A13" s="37">
        <v>1990</v>
      </c>
      <c r="B13" s="1">
        <v>42</v>
      </c>
      <c r="C13" s="2">
        <v>17939</v>
      </c>
      <c r="D13" s="28">
        <v>427.1</v>
      </c>
      <c r="E13" s="2">
        <v>4031832</v>
      </c>
      <c r="F13" s="3">
        <v>95996</v>
      </c>
      <c r="G13" s="38">
        <v>224.8</v>
      </c>
      <c r="M13" s="17"/>
      <c r="N13" s="18"/>
      <c r="P13" s="18"/>
    </row>
    <row r="14" spans="1:16" ht="12" customHeight="1" x14ac:dyDescent="0.2">
      <c r="A14" s="37">
        <v>1995</v>
      </c>
      <c r="B14" s="1">
        <v>47</v>
      </c>
      <c r="C14" s="2">
        <v>11773</v>
      </c>
      <c r="D14" s="28">
        <v>250.5</v>
      </c>
      <c r="E14" s="2">
        <v>2659153</v>
      </c>
      <c r="F14" s="3">
        <v>56577.7</v>
      </c>
      <c r="G14" s="38">
        <v>225.9</v>
      </c>
      <c r="M14" s="17"/>
    </row>
    <row r="15" spans="1:16" ht="12" customHeight="1" x14ac:dyDescent="0.2">
      <c r="A15" s="37">
        <v>2000</v>
      </c>
      <c r="B15" s="1">
        <v>50</v>
      </c>
      <c r="C15" s="2">
        <v>9582</v>
      </c>
      <c r="D15" s="28">
        <v>191.6</v>
      </c>
      <c r="E15" s="2">
        <v>2442703</v>
      </c>
      <c r="F15" s="3">
        <v>48854.1</v>
      </c>
      <c r="G15" s="38">
        <v>254.9</v>
      </c>
      <c r="M15" s="17"/>
      <c r="N15" s="18"/>
      <c r="P15" s="18"/>
    </row>
    <row r="16" spans="1:16" ht="12" customHeight="1" x14ac:dyDescent="0.2">
      <c r="A16" s="37">
        <v>2005</v>
      </c>
      <c r="B16" s="1">
        <v>47</v>
      </c>
      <c r="C16" s="2">
        <v>8445</v>
      </c>
      <c r="D16" s="28">
        <v>179.7</v>
      </c>
      <c r="E16" s="2">
        <v>1272867</v>
      </c>
      <c r="F16" s="3">
        <v>27082.3</v>
      </c>
      <c r="G16" s="38">
        <v>150.69999999999999</v>
      </c>
    </row>
    <row r="17" spans="1:16" ht="12" customHeight="1" x14ac:dyDescent="0.2">
      <c r="A17" s="37">
        <v>2010</v>
      </c>
      <c r="B17" s="1">
        <v>23</v>
      </c>
      <c r="C17" s="2">
        <v>4199</v>
      </c>
      <c r="D17" s="28">
        <v>182.6</v>
      </c>
      <c r="E17" s="2">
        <v>823261</v>
      </c>
      <c r="F17" s="3">
        <v>35794</v>
      </c>
      <c r="G17" s="38">
        <v>196.1</v>
      </c>
    </row>
    <row r="18" spans="1:16" ht="12" customHeight="1" x14ac:dyDescent="0.2">
      <c r="A18" s="37">
        <v>2015</v>
      </c>
      <c r="B18" s="1">
        <v>18</v>
      </c>
      <c r="C18" s="2">
        <v>3415</v>
      </c>
      <c r="D18" s="28">
        <v>189.7</v>
      </c>
      <c r="E18" s="2">
        <v>818297</v>
      </c>
      <c r="F18" s="3">
        <v>45460.9</v>
      </c>
      <c r="G18" s="38">
        <v>239.6</v>
      </c>
      <c r="P18" s="17"/>
    </row>
    <row r="19" spans="1:16" ht="12" customHeight="1" x14ac:dyDescent="0.2">
      <c r="A19" s="37">
        <v>2019</v>
      </c>
      <c r="B19" s="1">
        <v>18</v>
      </c>
      <c r="C19" s="2">
        <v>3415</v>
      </c>
      <c r="D19" s="30">
        <f>+טבלה1[[#This Row],[מקומות ישיבה]]/טבלה1[[#This Row],[אולמות ]]</f>
        <v>189.72222222222223</v>
      </c>
      <c r="E19" s="2">
        <v>798519</v>
      </c>
      <c r="F19" s="3">
        <f>+טבלה1[[#This Row],[מס'' ביקורים ]]/טבלה1[[#This Row],[אולמות ]]</f>
        <v>44362.166666666664</v>
      </c>
      <c r="G19" s="38">
        <f>+טבלה1[[#This Row],[מס'' ביקורים ]]/טבלה1[[#This Row],[מקומות ישיבה]]</f>
        <v>233.82693997071743</v>
      </c>
      <c r="M19" s="17"/>
    </row>
    <row r="20" spans="1:16" ht="13.5" customHeight="1" x14ac:dyDescent="0.2">
      <c r="A20" s="37" t="s">
        <v>22</v>
      </c>
      <c r="B20" s="1">
        <v>18</v>
      </c>
      <c r="C20" s="2">
        <v>3415</v>
      </c>
      <c r="D20" s="29">
        <f>+טבלה1[[#This Row],[מקומות ישיבה]]/טבלה1[[#This Row],[אולמות ]]</f>
        <v>189.72222222222223</v>
      </c>
      <c r="E20" s="2">
        <v>110033</v>
      </c>
      <c r="F20" s="3">
        <f>+טבלה1[[#This Row],[מס'' ביקורים ]]/טבלה1[[#This Row],[אולמות ]]</f>
        <v>6112.9444444444443</v>
      </c>
      <c r="G20" s="38">
        <f>+טבלה1[[#This Row],[מס'' ביקורים ]]/טבלה1[[#This Row],[מקומות ישיבה]]</f>
        <v>32.220497803806737</v>
      </c>
      <c r="M20" s="17"/>
    </row>
    <row r="21" spans="1:16" ht="17.25" customHeight="1" x14ac:dyDescent="0.2">
      <c r="A21" s="39" t="s">
        <v>21</v>
      </c>
      <c r="B21" s="20"/>
      <c r="C21" s="21"/>
      <c r="D21" s="31"/>
      <c r="E21" s="22"/>
      <c r="F21" s="20"/>
      <c r="G21" s="40" t="s">
        <v>23</v>
      </c>
      <c r="J21" s="17"/>
    </row>
    <row r="22" spans="1:16" ht="12" customHeight="1" x14ac:dyDescent="0.2">
      <c r="A22" s="37">
        <v>1975</v>
      </c>
      <c r="B22" s="1">
        <v>235</v>
      </c>
      <c r="C22" s="2">
        <v>162300</v>
      </c>
      <c r="D22" s="29">
        <v>690.6</v>
      </c>
      <c r="E22" s="2">
        <v>28464000</v>
      </c>
      <c r="F22" s="3">
        <v>121123.4</v>
      </c>
      <c r="G22" s="38">
        <v>175.4</v>
      </c>
      <c r="J22" s="17"/>
    </row>
    <row r="23" spans="1:16" ht="12" customHeight="1" x14ac:dyDescent="0.2">
      <c r="A23" s="37">
        <v>1985</v>
      </c>
      <c r="B23" s="1">
        <v>163</v>
      </c>
      <c r="C23" s="2">
        <v>92693</v>
      </c>
      <c r="D23" s="29">
        <v>568.70000000000005</v>
      </c>
      <c r="E23" s="2">
        <v>13096352</v>
      </c>
      <c r="F23" s="3">
        <v>80345.7</v>
      </c>
      <c r="G23" s="38">
        <v>141.30000000000001</v>
      </c>
    </row>
    <row r="24" spans="1:16" ht="12" customHeight="1" x14ac:dyDescent="0.2">
      <c r="A24" s="37">
        <v>1990</v>
      </c>
      <c r="B24" s="1">
        <v>203</v>
      </c>
      <c r="C24" s="2">
        <v>88553</v>
      </c>
      <c r="D24" s="29">
        <v>436.2</v>
      </c>
      <c r="E24" s="2">
        <v>10803513</v>
      </c>
      <c r="F24" s="3">
        <v>53219.3</v>
      </c>
      <c r="G24" s="38">
        <v>122</v>
      </c>
    </row>
    <row r="25" spans="1:16" ht="12" customHeight="1" x14ac:dyDescent="0.2">
      <c r="A25" s="37">
        <v>1995</v>
      </c>
      <c r="B25" s="1">
        <v>256</v>
      </c>
      <c r="C25" s="2">
        <v>55507</v>
      </c>
      <c r="D25" s="29">
        <v>216.8</v>
      </c>
      <c r="E25" s="2">
        <v>10662606</v>
      </c>
      <c r="F25" s="3">
        <v>41650.800000000003</v>
      </c>
      <c r="G25" s="38">
        <v>192.1</v>
      </c>
    </row>
    <row r="26" spans="1:16" ht="12" customHeight="1" x14ac:dyDescent="0.2">
      <c r="A26" s="37">
        <v>2000</v>
      </c>
      <c r="B26" s="1">
        <v>312</v>
      </c>
      <c r="C26" s="2">
        <v>54203</v>
      </c>
      <c r="D26" s="29">
        <v>173.7</v>
      </c>
      <c r="E26" s="2">
        <v>10265710</v>
      </c>
      <c r="F26" s="3">
        <v>32902.9</v>
      </c>
      <c r="G26" s="38">
        <v>189.4</v>
      </c>
    </row>
    <row r="27" spans="1:16" ht="12" customHeight="1" x14ac:dyDescent="0.2">
      <c r="A27" s="37">
        <v>2005</v>
      </c>
      <c r="B27" s="1">
        <v>313</v>
      </c>
      <c r="C27" s="2">
        <v>52648</v>
      </c>
      <c r="D27" s="29">
        <v>168.2</v>
      </c>
      <c r="E27" s="2">
        <v>8370302</v>
      </c>
      <c r="F27" s="3">
        <v>26742.2</v>
      </c>
      <c r="G27" s="38">
        <v>159</v>
      </c>
    </row>
    <row r="28" spans="1:16" ht="12" customHeight="1" x14ac:dyDescent="0.2">
      <c r="A28" s="37">
        <v>2010</v>
      </c>
      <c r="B28" s="1">
        <v>281</v>
      </c>
      <c r="C28" s="2">
        <v>43687</v>
      </c>
      <c r="D28" s="29">
        <v>155.5</v>
      </c>
      <c r="E28" s="2">
        <v>12197112</v>
      </c>
      <c r="F28" s="3">
        <v>43406.1</v>
      </c>
      <c r="G28" s="38">
        <v>279.2</v>
      </c>
    </row>
    <row r="29" spans="1:16" ht="12" customHeight="1" x14ac:dyDescent="0.2">
      <c r="A29" s="37">
        <v>2015</v>
      </c>
      <c r="B29" s="1">
        <v>297</v>
      </c>
      <c r="C29" s="2">
        <v>44720</v>
      </c>
      <c r="D29" s="29">
        <v>150.6</v>
      </c>
      <c r="E29" s="2">
        <v>15590793</v>
      </c>
      <c r="F29" s="3">
        <v>52494.3</v>
      </c>
      <c r="G29" s="38">
        <v>348.6</v>
      </c>
    </row>
    <row r="30" spans="1:16" ht="12" customHeight="1" x14ac:dyDescent="0.2">
      <c r="A30" s="41">
        <v>2019</v>
      </c>
      <c r="B30" s="1">
        <v>393</v>
      </c>
      <c r="C30" s="2">
        <v>59169</v>
      </c>
      <c r="D30" s="29">
        <v>150.6</v>
      </c>
      <c r="E30" s="2">
        <v>17258968</v>
      </c>
      <c r="F30" s="3">
        <v>43915.9</v>
      </c>
      <c r="G30" s="38">
        <v>291.7</v>
      </c>
      <c r="I30" s="17"/>
    </row>
    <row r="31" spans="1:16" ht="12" customHeight="1" x14ac:dyDescent="0.2">
      <c r="A31" s="37" t="s">
        <v>22</v>
      </c>
      <c r="B31" s="1">
        <v>393</v>
      </c>
      <c r="C31" s="2">
        <v>59169</v>
      </c>
      <c r="D31" s="29">
        <v>150.6</v>
      </c>
      <c r="E31" s="2">
        <v>2113807</v>
      </c>
      <c r="F31" s="3">
        <f>+טבלה1[[#This Row],[מס'' ביקורים ]]/טבלה1[[#This Row],[אולמות ]]</f>
        <v>5378.6437659033081</v>
      </c>
      <c r="G31" s="38">
        <f>+טבלה1[[#This Row],[מס'' ביקורים ]]/טבלה1[[#This Row],[מקומות ישיבה]]</f>
        <v>35.72490662340077</v>
      </c>
      <c r="I31" s="17"/>
    </row>
    <row r="32" spans="1:16" ht="15" customHeight="1" x14ac:dyDescent="0.2">
      <c r="A32" s="39" t="s">
        <v>18</v>
      </c>
      <c r="B32" s="20"/>
      <c r="C32" s="21"/>
      <c r="D32" s="32"/>
      <c r="E32" s="20"/>
      <c r="F32" s="23"/>
      <c r="G32" s="40" t="s">
        <v>19</v>
      </c>
      <c r="I32" s="17"/>
    </row>
    <row r="33" spans="1:7" ht="12" customHeight="1" x14ac:dyDescent="0.2">
      <c r="A33" s="37">
        <v>1975</v>
      </c>
      <c r="B33" s="4">
        <v>13.6</v>
      </c>
      <c r="C33" s="4">
        <v>15.3</v>
      </c>
      <c r="D33" s="29">
        <v>112.7</v>
      </c>
      <c r="E33" s="4">
        <v>29.7</v>
      </c>
      <c r="F33" s="4">
        <v>218</v>
      </c>
      <c r="G33" s="38">
        <v>193.5</v>
      </c>
    </row>
    <row r="34" spans="1:7" ht="12" customHeight="1" x14ac:dyDescent="0.2">
      <c r="A34" s="37">
        <v>1985</v>
      </c>
      <c r="B34" s="4">
        <v>18.399999999999999</v>
      </c>
      <c r="C34" s="4">
        <v>19.7</v>
      </c>
      <c r="D34" s="29">
        <v>106.9</v>
      </c>
      <c r="E34" s="4">
        <v>36.5</v>
      </c>
      <c r="F34" s="4">
        <v>198.2</v>
      </c>
      <c r="G34" s="38">
        <v>185.3</v>
      </c>
    </row>
    <row r="35" spans="1:7" ht="12" customHeight="1" x14ac:dyDescent="0.2">
      <c r="A35" s="37">
        <v>1990</v>
      </c>
      <c r="B35" s="4">
        <v>20.7</v>
      </c>
      <c r="C35" s="4">
        <v>20.3</v>
      </c>
      <c r="D35" s="29">
        <v>97.9</v>
      </c>
      <c r="E35" s="4">
        <v>37.299999999999997</v>
      </c>
      <c r="F35" s="4">
        <v>180.4</v>
      </c>
      <c r="G35" s="38">
        <v>184.2</v>
      </c>
    </row>
    <row r="36" spans="1:7" ht="12" customHeight="1" x14ac:dyDescent="0.2">
      <c r="A36" s="37">
        <v>1995</v>
      </c>
      <c r="B36" s="4">
        <v>18.399999999999999</v>
      </c>
      <c r="C36" s="4">
        <v>21.2</v>
      </c>
      <c r="D36" s="29">
        <v>115.5</v>
      </c>
      <c r="E36" s="4">
        <v>24.9</v>
      </c>
      <c r="F36" s="4">
        <v>135.80000000000001</v>
      </c>
      <c r="G36" s="38">
        <v>117.6</v>
      </c>
    </row>
    <row r="37" spans="1:7" ht="10.5" customHeight="1" x14ac:dyDescent="0.2">
      <c r="A37" s="37">
        <v>2000</v>
      </c>
      <c r="B37" s="4">
        <v>16</v>
      </c>
      <c r="C37" s="4">
        <v>17.7</v>
      </c>
      <c r="D37" s="29">
        <v>110.3</v>
      </c>
      <c r="E37" s="4">
        <v>23.8</v>
      </c>
      <c r="F37" s="4">
        <v>148.80000000000001</v>
      </c>
      <c r="G37" s="38">
        <v>134.6</v>
      </c>
    </row>
    <row r="38" spans="1:7" ht="10.5" customHeight="1" x14ac:dyDescent="0.2">
      <c r="A38" s="37">
        <v>2005</v>
      </c>
      <c r="B38" s="4">
        <v>15</v>
      </c>
      <c r="C38" s="4">
        <v>16</v>
      </c>
      <c r="D38" s="29">
        <v>106.8</v>
      </c>
      <c r="E38" s="4">
        <v>15.2</v>
      </c>
      <c r="F38" s="4">
        <v>101.3</v>
      </c>
      <c r="G38" s="38">
        <v>94.8</v>
      </c>
    </row>
    <row r="39" spans="1:7" ht="12.75" customHeight="1" x14ac:dyDescent="0.2">
      <c r="A39" s="37">
        <v>2010</v>
      </c>
      <c r="B39" s="4">
        <v>8.1999999999999993</v>
      </c>
      <c r="C39" s="4">
        <v>9.6</v>
      </c>
      <c r="D39" s="29">
        <v>117.4</v>
      </c>
      <c r="E39" s="4">
        <v>6.7</v>
      </c>
      <c r="F39" s="4">
        <v>82.5</v>
      </c>
      <c r="G39" s="38">
        <v>70.2</v>
      </c>
    </row>
    <row r="40" spans="1:7" ht="12" customHeight="1" x14ac:dyDescent="0.2">
      <c r="A40" s="37">
        <v>2015</v>
      </c>
      <c r="B40" s="4">
        <v>6.1</v>
      </c>
      <c r="C40" s="4">
        <v>7.6</v>
      </c>
      <c r="D40" s="29">
        <v>126</v>
      </c>
      <c r="E40" s="4">
        <v>5.2</v>
      </c>
      <c r="F40" s="4">
        <v>86.6</v>
      </c>
      <c r="G40" s="38">
        <v>68.7</v>
      </c>
    </row>
    <row r="41" spans="1:7" ht="12" customHeight="1" x14ac:dyDescent="0.2">
      <c r="A41" s="41">
        <v>2019</v>
      </c>
      <c r="B41" s="19">
        <v>4.5801526717557248</v>
      </c>
      <c r="C41" s="19">
        <v>5.7716033733880918</v>
      </c>
      <c r="D41" s="30">
        <v>125.9775711966947</v>
      </c>
      <c r="E41" s="19">
        <v>4.6266903096407619</v>
      </c>
      <c r="F41" s="19">
        <v>101.01618472276934</v>
      </c>
      <c r="G41" s="38">
        <v>80.160075409913418</v>
      </c>
    </row>
    <row r="42" spans="1:7" ht="12" customHeight="1" x14ac:dyDescent="0.2">
      <c r="A42" s="42" t="s">
        <v>22</v>
      </c>
      <c r="B42" s="43">
        <f t="shared" ref="B42:G42" si="0">+B20/B31*100</f>
        <v>4.5801526717557248</v>
      </c>
      <c r="C42" s="43">
        <f t="shared" si="0"/>
        <v>5.7716033733880918</v>
      </c>
      <c r="D42" s="44">
        <f t="shared" si="0"/>
        <v>125.9775711966947</v>
      </c>
      <c r="E42" s="43">
        <f t="shared" si="0"/>
        <v>5.2054421240917454</v>
      </c>
      <c r="F42" s="43">
        <f t="shared" si="0"/>
        <v>113.65215304266975</v>
      </c>
      <c r="G42" s="45">
        <f t="shared" si="0"/>
        <v>90.190572486203351</v>
      </c>
    </row>
    <row r="43" spans="1:7" ht="107.25" customHeight="1" x14ac:dyDescent="0.2">
      <c r="A43" s="34" t="s">
        <v>25</v>
      </c>
      <c r="B43" s="24"/>
      <c r="C43" s="24"/>
      <c r="D43" s="24"/>
      <c r="E43" s="24"/>
      <c r="F43" s="24"/>
      <c r="G43" s="33" t="s">
        <v>24</v>
      </c>
    </row>
    <row r="44" spans="1:7" x14ac:dyDescent="0.2">
      <c r="D44" s="24"/>
    </row>
    <row r="48" spans="1:7" ht="16.5" x14ac:dyDescent="0.2">
      <c r="C48" s="25"/>
      <c r="D48" s="26"/>
      <c r="E48" s="27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3"/>
  <sheetViews>
    <sheetView rightToLeft="1" workbookViewId="0">
      <selection activeCell="N20" sqref="N20"/>
    </sheetView>
  </sheetViews>
  <sheetFormatPr defaultRowHeight="14.25" x14ac:dyDescent="0.2"/>
  <cols>
    <col min="1" max="1" width="16.875" style="6" customWidth="1"/>
    <col min="2" max="2" width="8.25" style="6" customWidth="1"/>
    <col min="3" max="3" width="10.625" style="6" customWidth="1"/>
    <col min="4" max="4" width="12.75" style="6" customWidth="1"/>
    <col min="5" max="5" width="13.625" style="6" customWidth="1"/>
    <col min="6" max="6" width="14" style="6" customWidth="1"/>
    <col min="7" max="7" width="17.125" style="6" customWidth="1"/>
    <col min="8" max="15" width="9" style="6"/>
    <col min="16" max="16" width="16.875" style="6" customWidth="1"/>
    <col min="17" max="16384" width="9" style="6"/>
  </cols>
  <sheetData>
    <row r="1" spans="1:16" ht="16.5" x14ac:dyDescent="0.25">
      <c r="A1" s="5" t="s">
        <v>17</v>
      </c>
      <c r="G1" s="7" t="s">
        <v>0</v>
      </c>
    </row>
    <row r="3" spans="1:16" ht="15" x14ac:dyDescent="0.2">
      <c r="D3" s="8"/>
      <c r="E3" s="8"/>
    </row>
    <row r="4" spans="1:16" ht="30" x14ac:dyDescent="0.2">
      <c r="A4" s="9" t="s">
        <v>1</v>
      </c>
      <c r="B4" s="46" t="s">
        <v>2</v>
      </c>
      <c r="C4" s="46" t="s">
        <v>3</v>
      </c>
      <c r="D4" s="47" t="s">
        <v>4</v>
      </c>
      <c r="E4" s="46" t="s">
        <v>5</v>
      </c>
      <c r="F4" s="47" t="s">
        <v>6</v>
      </c>
      <c r="G4" s="48" t="s">
        <v>7</v>
      </c>
    </row>
    <row r="5" spans="1:16" ht="33.75" customHeight="1" x14ac:dyDescent="0.2">
      <c r="A5" s="10" t="s">
        <v>8</v>
      </c>
      <c r="B5" s="11" t="s">
        <v>9</v>
      </c>
      <c r="C5" s="11" t="s">
        <v>10</v>
      </c>
      <c r="D5" s="12" t="s">
        <v>11</v>
      </c>
      <c r="E5" s="11" t="s">
        <v>12</v>
      </c>
      <c r="F5" s="12" t="s">
        <v>13</v>
      </c>
      <c r="G5" s="13" t="s">
        <v>14</v>
      </c>
    </row>
    <row r="6" spans="1:16" ht="15" customHeight="1" x14ac:dyDescent="0.2">
      <c r="A6" s="35" t="s">
        <v>15</v>
      </c>
      <c r="B6" s="14"/>
      <c r="C6" s="15"/>
      <c r="D6" s="16"/>
      <c r="E6" s="16"/>
      <c r="F6" s="14"/>
      <c r="G6" s="36" t="s">
        <v>16</v>
      </c>
    </row>
    <row r="7" spans="1:16" ht="12" customHeight="1" x14ac:dyDescent="0.2">
      <c r="A7" s="37">
        <v>1960</v>
      </c>
      <c r="B7" s="1">
        <v>39</v>
      </c>
      <c r="C7" s="2">
        <v>32000</v>
      </c>
      <c r="D7" s="28">
        <v>820.5</v>
      </c>
      <c r="E7" s="2">
        <v>12298000</v>
      </c>
      <c r="F7" s="3">
        <v>315333.3</v>
      </c>
      <c r="G7" s="38">
        <v>384.3</v>
      </c>
    </row>
    <row r="8" spans="1:16" ht="12" customHeight="1" x14ac:dyDescent="0.2">
      <c r="A8" s="37">
        <v>1965</v>
      </c>
      <c r="B8" s="1">
        <v>40</v>
      </c>
      <c r="C8" s="2">
        <v>31600</v>
      </c>
      <c r="D8" s="29">
        <v>790</v>
      </c>
      <c r="E8" s="2">
        <v>12690100</v>
      </c>
      <c r="F8" s="3">
        <v>317252.5</v>
      </c>
      <c r="G8" s="38">
        <v>401.6</v>
      </c>
    </row>
    <row r="9" spans="1:16" ht="12" customHeight="1" x14ac:dyDescent="0.2">
      <c r="A9" s="37">
        <v>1970</v>
      </c>
      <c r="B9" s="1">
        <v>39</v>
      </c>
      <c r="C9" s="2">
        <v>29635</v>
      </c>
      <c r="D9" s="28">
        <v>759.9</v>
      </c>
      <c r="E9" s="2">
        <v>9097296</v>
      </c>
      <c r="F9" s="3">
        <v>233264</v>
      </c>
      <c r="G9" s="38">
        <v>307</v>
      </c>
    </row>
    <row r="10" spans="1:16" ht="12" customHeight="1" x14ac:dyDescent="0.2">
      <c r="A10" s="37">
        <v>1975</v>
      </c>
      <c r="B10" s="1">
        <v>32</v>
      </c>
      <c r="C10" s="2">
        <v>24900</v>
      </c>
      <c r="D10" s="28">
        <v>778.1</v>
      </c>
      <c r="E10" s="2">
        <v>8450000</v>
      </c>
      <c r="F10" s="3">
        <v>264062.5</v>
      </c>
      <c r="G10" s="38">
        <v>339.4</v>
      </c>
    </row>
    <row r="11" spans="1:16" ht="12" customHeight="1" x14ac:dyDescent="0.2">
      <c r="A11" s="37">
        <v>1980</v>
      </c>
      <c r="B11" s="1">
        <v>32</v>
      </c>
      <c r="C11" s="2">
        <v>23300</v>
      </c>
      <c r="D11" s="28">
        <v>728.1</v>
      </c>
      <c r="E11" s="2">
        <v>5907000</v>
      </c>
      <c r="F11" s="3">
        <v>184593.8</v>
      </c>
      <c r="G11" s="38">
        <v>253.5</v>
      </c>
      <c r="M11" s="17"/>
    </row>
    <row r="12" spans="1:16" ht="12" customHeight="1" x14ac:dyDescent="0.2">
      <c r="A12" s="37">
        <v>1985</v>
      </c>
      <c r="B12" s="1">
        <v>30</v>
      </c>
      <c r="C12" s="2">
        <v>18245</v>
      </c>
      <c r="D12" s="28">
        <v>608.20000000000005</v>
      </c>
      <c r="E12" s="2">
        <v>4777402</v>
      </c>
      <c r="F12" s="3">
        <v>159246.70000000001</v>
      </c>
      <c r="G12" s="38">
        <v>261.8</v>
      </c>
      <c r="M12" s="17"/>
    </row>
    <row r="13" spans="1:16" ht="12" customHeight="1" x14ac:dyDescent="0.2">
      <c r="A13" s="37">
        <v>1990</v>
      </c>
      <c r="B13" s="1">
        <v>42</v>
      </c>
      <c r="C13" s="2">
        <v>17939</v>
      </c>
      <c r="D13" s="28">
        <v>427.1</v>
      </c>
      <c r="E13" s="2">
        <v>4031832</v>
      </c>
      <c r="F13" s="3">
        <v>95996</v>
      </c>
      <c r="G13" s="38">
        <v>224.8</v>
      </c>
      <c r="M13" s="17"/>
      <c r="N13" s="18"/>
      <c r="P13" s="18"/>
    </row>
    <row r="14" spans="1:16" ht="12" customHeight="1" x14ac:dyDescent="0.2">
      <c r="A14" s="37">
        <v>1995</v>
      </c>
      <c r="B14" s="1">
        <v>47</v>
      </c>
      <c r="C14" s="2">
        <v>11773</v>
      </c>
      <c r="D14" s="28">
        <v>250.5</v>
      </c>
      <c r="E14" s="2">
        <v>2659153</v>
      </c>
      <c r="F14" s="3">
        <v>56577.7</v>
      </c>
      <c r="G14" s="38">
        <v>225.9</v>
      </c>
      <c r="M14" s="17"/>
    </row>
    <row r="15" spans="1:16" ht="12" customHeight="1" x14ac:dyDescent="0.2">
      <c r="A15" s="37">
        <v>2000</v>
      </c>
      <c r="B15" s="1">
        <v>50</v>
      </c>
      <c r="C15" s="2">
        <v>9582</v>
      </c>
      <c r="D15" s="28">
        <v>191.6</v>
      </c>
      <c r="E15" s="2">
        <v>2442703</v>
      </c>
      <c r="F15" s="3">
        <v>48854.1</v>
      </c>
      <c r="G15" s="38">
        <v>254.9</v>
      </c>
      <c r="M15" s="17"/>
      <c r="N15" s="18"/>
      <c r="P15" s="18"/>
    </row>
    <row r="16" spans="1:16" ht="12" customHeight="1" x14ac:dyDescent="0.2">
      <c r="A16" s="37">
        <v>2005</v>
      </c>
      <c r="B16" s="1">
        <v>47</v>
      </c>
      <c r="C16" s="2">
        <v>8445</v>
      </c>
      <c r="D16" s="28">
        <v>179.7</v>
      </c>
      <c r="E16" s="2">
        <v>1272867</v>
      </c>
      <c r="F16" s="3">
        <v>27082.3</v>
      </c>
      <c r="G16" s="38">
        <v>150.69999999999999</v>
      </c>
    </row>
    <row r="17" spans="1:16" ht="12" customHeight="1" x14ac:dyDescent="0.2">
      <c r="A17" s="37">
        <v>2010</v>
      </c>
      <c r="B17" s="1">
        <v>23</v>
      </c>
      <c r="C17" s="2">
        <v>4199</v>
      </c>
      <c r="D17" s="28">
        <v>182.6</v>
      </c>
      <c r="E17" s="2">
        <v>823261</v>
      </c>
      <c r="F17" s="3">
        <v>35794</v>
      </c>
      <c r="G17" s="38">
        <v>196.1</v>
      </c>
    </row>
    <row r="18" spans="1:16" ht="12" customHeight="1" x14ac:dyDescent="0.2">
      <c r="A18" s="37">
        <v>2013</v>
      </c>
      <c r="B18" s="1">
        <v>19</v>
      </c>
      <c r="C18" s="2">
        <v>3917</v>
      </c>
      <c r="D18" s="28">
        <v>206.2</v>
      </c>
      <c r="E18" s="2">
        <v>781825</v>
      </c>
      <c r="F18" s="3">
        <v>41148.699999999997</v>
      </c>
      <c r="G18" s="38">
        <v>199.6</v>
      </c>
    </row>
    <row r="19" spans="1:16" ht="12" customHeight="1" x14ac:dyDescent="0.2">
      <c r="A19" s="37">
        <v>2014</v>
      </c>
      <c r="B19" s="1">
        <v>22</v>
      </c>
      <c r="C19" s="2">
        <v>4437</v>
      </c>
      <c r="D19" s="28">
        <v>201.7</v>
      </c>
      <c r="E19" s="2">
        <v>817793</v>
      </c>
      <c r="F19" s="3">
        <v>37172.400000000001</v>
      </c>
      <c r="G19" s="38">
        <v>184.3</v>
      </c>
      <c r="N19" s="17"/>
      <c r="P19" s="17"/>
    </row>
    <row r="20" spans="1:16" ht="12" customHeight="1" x14ac:dyDescent="0.2">
      <c r="A20" s="37">
        <v>2015</v>
      </c>
      <c r="B20" s="1">
        <v>18</v>
      </c>
      <c r="C20" s="2">
        <v>3415</v>
      </c>
      <c r="D20" s="28">
        <v>189.7</v>
      </c>
      <c r="E20" s="2">
        <v>818297</v>
      </c>
      <c r="F20" s="3">
        <v>45460.9</v>
      </c>
      <c r="G20" s="38">
        <v>239.6</v>
      </c>
      <c r="P20" s="17"/>
    </row>
    <row r="21" spans="1:16" ht="12" customHeight="1" x14ac:dyDescent="0.2">
      <c r="A21" s="37">
        <v>2016</v>
      </c>
      <c r="B21" s="1">
        <v>18</v>
      </c>
      <c r="C21" s="2">
        <v>3415</v>
      </c>
      <c r="D21" s="28">
        <v>189.7</v>
      </c>
      <c r="E21" s="2">
        <v>788329</v>
      </c>
      <c r="F21" s="3">
        <v>43796.1</v>
      </c>
      <c r="G21" s="38">
        <v>230.8</v>
      </c>
    </row>
    <row r="22" spans="1:16" ht="12" customHeight="1" x14ac:dyDescent="0.2">
      <c r="A22" s="37">
        <v>2017</v>
      </c>
      <c r="B22" s="1">
        <v>18</v>
      </c>
      <c r="C22" s="2">
        <v>3415</v>
      </c>
      <c r="D22" s="28">
        <v>189.7</v>
      </c>
      <c r="E22" s="2">
        <v>798143</v>
      </c>
      <c r="F22" s="3">
        <v>44341.3</v>
      </c>
      <c r="G22" s="38">
        <v>233.7</v>
      </c>
      <c r="M22" s="17"/>
    </row>
    <row r="23" spans="1:16" ht="12" customHeight="1" x14ac:dyDescent="0.2">
      <c r="A23" s="37">
        <v>2018</v>
      </c>
      <c r="B23" s="1">
        <v>18</v>
      </c>
      <c r="C23" s="2">
        <v>3415</v>
      </c>
      <c r="D23" s="28">
        <v>189.7</v>
      </c>
      <c r="E23" s="2">
        <v>743414</v>
      </c>
      <c r="F23" s="3">
        <v>41300.800000000003</v>
      </c>
      <c r="G23" s="38">
        <v>217.7</v>
      </c>
      <c r="M23" s="17"/>
    </row>
    <row r="24" spans="1:16" ht="12" customHeight="1" x14ac:dyDescent="0.2">
      <c r="A24" s="37">
        <v>2019</v>
      </c>
      <c r="B24" s="1">
        <v>18</v>
      </c>
      <c r="C24" s="2">
        <v>3415</v>
      </c>
      <c r="D24" s="30">
        <f>+טבלה13[[#This Row],[מקומות ישיבה]]/טבלה13[[#This Row],[אולמות ]]</f>
        <v>189.72222222222223</v>
      </c>
      <c r="E24" s="2">
        <v>798519</v>
      </c>
      <c r="F24" s="3">
        <f>+טבלה13[[#This Row],[מס'' ביקורים ]]/טבלה13[[#This Row],[אולמות ]]</f>
        <v>44362.166666666664</v>
      </c>
      <c r="G24" s="38">
        <f>+טבלה13[[#This Row],[מס'' ביקורים ]]/טבלה13[[#This Row],[מקומות ישיבה]]</f>
        <v>233.82693997071743</v>
      </c>
      <c r="M24" s="17"/>
    </row>
    <row r="25" spans="1:16" ht="13.5" customHeight="1" x14ac:dyDescent="0.2">
      <c r="A25" s="37" t="s">
        <v>22</v>
      </c>
      <c r="B25" s="1">
        <v>18</v>
      </c>
      <c r="C25" s="2">
        <v>3415</v>
      </c>
      <c r="D25" s="29">
        <f>+טבלה13[[#This Row],[מקומות ישיבה]]/טבלה13[[#This Row],[אולמות ]]</f>
        <v>189.72222222222223</v>
      </c>
      <c r="E25" s="2">
        <v>110033</v>
      </c>
      <c r="F25" s="3">
        <f>+טבלה13[[#This Row],[מס'' ביקורים ]]/טבלה13[[#This Row],[אולמות ]]</f>
        <v>6112.9444444444443</v>
      </c>
      <c r="G25" s="38">
        <f>+טבלה13[[#This Row],[מס'' ביקורים ]]/טבלה13[[#This Row],[מקומות ישיבה]]</f>
        <v>32.220497803806737</v>
      </c>
      <c r="M25" s="17"/>
    </row>
    <row r="26" spans="1:16" ht="17.25" customHeight="1" x14ac:dyDescent="0.2">
      <c r="A26" s="39" t="s">
        <v>21</v>
      </c>
      <c r="B26" s="20"/>
      <c r="C26" s="21"/>
      <c r="D26" s="31"/>
      <c r="E26" s="22"/>
      <c r="F26" s="20"/>
      <c r="G26" s="40" t="s">
        <v>23</v>
      </c>
      <c r="J26" s="17"/>
    </row>
    <row r="27" spans="1:16" ht="12" customHeight="1" x14ac:dyDescent="0.2">
      <c r="A27" s="37">
        <v>1975</v>
      </c>
      <c r="B27" s="1">
        <v>235</v>
      </c>
      <c r="C27" s="2">
        <v>162300</v>
      </c>
      <c r="D27" s="29">
        <v>690.6</v>
      </c>
      <c r="E27" s="2">
        <v>28464000</v>
      </c>
      <c r="F27" s="3">
        <v>121123.4</v>
      </c>
      <c r="G27" s="38">
        <v>175.4</v>
      </c>
      <c r="J27" s="17"/>
    </row>
    <row r="28" spans="1:16" ht="12" customHeight="1" x14ac:dyDescent="0.2">
      <c r="A28" s="37">
        <v>1985</v>
      </c>
      <c r="B28" s="1">
        <v>163</v>
      </c>
      <c r="C28" s="2">
        <v>92693</v>
      </c>
      <c r="D28" s="29">
        <v>568.70000000000005</v>
      </c>
      <c r="E28" s="2">
        <v>13096352</v>
      </c>
      <c r="F28" s="3">
        <v>80345.7</v>
      </c>
      <c r="G28" s="38">
        <v>141.30000000000001</v>
      </c>
    </row>
    <row r="29" spans="1:16" ht="12" customHeight="1" x14ac:dyDescent="0.2">
      <c r="A29" s="37">
        <v>1990</v>
      </c>
      <c r="B29" s="1">
        <v>203</v>
      </c>
      <c r="C29" s="2">
        <v>88553</v>
      </c>
      <c r="D29" s="29">
        <v>436.2</v>
      </c>
      <c r="E29" s="2">
        <v>10803513</v>
      </c>
      <c r="F29" s="3">
        <v>53219.3</v>
      </c>
      <c r="G29" s="38">
        <v>122</v>
      </c>
    </row>
    <row r="30" spans="1:16" ht="12" customHeight="1" x14ac:dyDescent="0.2">
      <c r="A30" s="37">
        <v>1995</v>
      </c>
      <c r="B30" s="1">
        <v>256</v>
      </c>
      <c r="C30" s="2">
        <v>55507</v>
      </c>
      <c r="D30" s="29">
        <v>216.8</v>
      </c>
      <c r="E30" s="2">
        <v>10662606</v>
      </c>
      <c r="F30" s="3">
        <v>41650.800000000003</v>
      </c>
      <c r="G30" s="38">
        <v>192.1</v>
      </c>
    </row>
    <row r="31" spans="1:16" ht="12" customHeight="1" x14ac:dyDescent="0.2">
      <c r="A31" s="37">
        <v>2000</v>
      </c>
      <c r="B31" s="1">
        <v>312</v>
      </c>
      <c r="C31" s="2">
        <v>54203</v>
      </c>
      <c r="D31" s="29">
        <v>173.7</v>
      </c>
      <c r="E31" s="2">
        <v>10265710</v>
      </c>
      <c r="F31" s="3">
        <v>32902.9</v>
      </c>
      <c r="G31" s="38">
        <v>189.4</v>
      </c>
    </row>
    <row r="32" spans="1:16" ht="12" customHeight="1" x14ac:dyDescent="0.2">
      <c r="A32" s="37">
        <v>2005</v>
      </c>
      <c r="B32" s="1">
        <v>313</v>
      </c>
      <c r="C32" s="2">
        <v>52648</v>
      </c>
      <c r="D32" s="29">
        <v>168.2</v>
      </c>
      <c r="E32" s="2">
        <v>8370302</v>
      </c>
      <c r="F32" s="3">
        <v>26742.2</v>
      </c>
      <c r="G32" s="38">
        <v>159</v>
      </c>
    </row>
    <row r="33" spans="1:9" ht="12" customHeight="1" x14ac:dyDescent="0.2">
      <c r="A33" s="37">
        <v>2010</v>
      </c>
      <c r="B33" s="1">
        <v>281</v>
      </c>
      <c r="C33" s="2">
        <v>43687</v>
      </c>
      <c r="D33" s="29">
        <v>155.5</v>
      </c>
      <c r="E33" s="2">
        <v>12197112</v>
      </c>
      <c r="F33" s="3">
        <v>43406.1</v>
      </c>
      <c r="G33" s="38">
        <v>279.2</v>
      </c>
    </row>
    <row r="34" spans="1:9" ht="12" customHeight="1" x14ac:dyDescent="0.2">
      <c r="A34" s="37">
        <v>2013</v>
      </c>
      <c r="B34" s="1">
        <v>275</v>
      </c>
      <c r="C34" s="2">
        <v>42102</v>
      </c>
      <c r="D34" s="29">
        <v>153.1</v>
      </c>
      <c r="E34" s="2">
        <v>13971851</v>
      </c>
      <c r="F34" s="3">
        <v>50806.7</v>
      </c>
      <c r="G34" s="38">
        <v>331.9</v>
      </c>
    </row>
    <row r="35" spans="1:9" ht="12" customHeight="1" x14ac:dyDescent="0.2">
      <c r="A35" s="37">
        <v>2014</v>
      </c>
      <c r="B35" s="1">
        <v>295</v>
      </c>
      <c r="C35" s="2">
        <v>44878</v>
      </c>
      <c r="D35" s="29">
        <v>152.1</v>
      </c>
      <c r="E35" s="2">
        <v>14354337</v>
      </c>
      <c r="F35" s="3">
        <v>48658.8</v>
      </c>
      <c r="G35" s="38">
        <v>319.7</v>
      </c>
    </row>
    <row r="36" spans="1:9" ht="12" customHeight="1" x14ac:dyDescent="0.2">
      <c r="A36" s="37">
        <v>2015</v>
      </c>
      <c r="B36" s="1">
        <v>297</v>
      </c>
      <c r="C36" s="2">
        <v>44720</v>
      </c>
      <c r="D36" s="29">
        <v>150.6</v>
      </c>
      <c r="E36" s="2">
        <v>15590793</v>
      </c>
      <c r="F36" s="3">
        <v>52494.3</v>
      </c>
      <c r="G36" s="38">
        <v>348.6</v>
      </c>
    </row>
    <row r="37" spans="1:9" ht="12" customHeight="1" x14ac:dyDescent="0.2">
      <c r="A37" s="37">
        <v>2016</v>
      </c>
      <c r="B37" s="1">
        <v>368</v>
      </c>
      <c r="C37" s="2">
        <v>54934</v>
      </c>
      <c r="D37" s="29">
        <v>149.30000000000001</v>
      </c>
      <c r="E37" s="2">
        <v>17008939</v>
      </c>
      <c r="F37" s="3">
        <v>46219.9</v>
      </c>
      <c r="G37" s="38">
        <v>309.60000000000002</v>
      </c>
    </row>
    <row r="38" spans="1:9" ht="12" customHeight="1" x14ac:dyDescent="0.2">
      <c r="A38" s="37">
        <v>2017</v>
      </c>
      <c r="B38" s="1">
        <v>380</v>
      </c>
      <c r="C38" s="2">
        <v>56398</v>
      </c>
      <c r="D38" s="29">
        <v>148.4</v>
      </c>
      <c r="E38" s="2">
        <v>18207328</v>
      </c>
      <c r="F38" s="3">
        <v>47914</v>
      </c>
      <c r="G38" s="38">
        <v>322.8</v>
      </c>
    </row>
    <row r="39" spans="1:9" ht="12" customHeight="1" x14ac:dyDescent="0.2">
      <c r="A39" s="37">
        <v>2018</v>
      </c>
      <c r="B39" s="1">
        <v>373</v>
      </c>
      <c r="C39" s="2">
        <v>55592</v>
      </c>
      <c r="D39" s="29">
        <v>149</v>
      </c>
      <c r="E39" s="2">
        <v>16667657</v>
      </c>
      <c r="F39" s="3">
        <v>44685.4</v>
      </c>
      <c r="G39" s="38">
        <v>299.8</v>
      </c>
    </row>
    <row r="40" spans="1:9" ht="12" customHeight="1" x14ac:dyDescent="0.2">
      <c r="A40" s="41">
        <v>2019</v>
      </c>
      <c r="B40" s="1">
        <v>393</v>
      </c>
      <c r="C40" s="2">
        <v>59169</v>
      </c>
      <c r="D40" s="29">
        <v>150.6</v>
      </c>
      <c r="E40" s="2">
        <v>17258968</v>
      </c>
      <c r="F40" s="3">
        <v>43915.9</v>
      </c>
      <c r="G40" s="38">
        <v>291.7</v>
      </c>
      <c r="I40" s="17"/>
    </row>
    <row r="41" spans="1:9" ht="12" customHeight="1" x14ac:dyDescent="0.2">
      <c r="A41" s="37" t="s">
        <v>22</v>
      </c>
      <c r="B41" s="1">
        <v>393</v>
      </c>
      <c r="C41" s="2">
        <v>59169</v>
      </c>
      <c r="D41" s="29">
        <v>150.6</v>
      </c>
      <c r="E41" s="2">
        <v>2113807</v>
      </c>
      <c r="F41" s="3">
        <f>+טבלה13[[#This Row],[מס'' ביקורים ]]/טבלה13[[#This Row],[אולמות ]]</f>
        <v>5378.6437659033081</v>
      </c>
      <c r="G41" s="38">
        <f>+טבלה13[[#This Row],[מס'' ביקורים ]]/טבלה13[[#This Row],[מקומות ישיבה]]</f>
        <v>35.72490662340077</v>
      </c>
      <c r="I41" s="17"/>
    </row>
    <row r="42" spans="1:9" ht="15" customHeight="1" x14ac:dyDescent="0.2">
      <c r="A42" s="39" t="s">
        <v>18</v>
      </c>
      <c r="B42" s="20"/>
      <c r="C42" s="21"/>
      <c r="D42" s="32"/>
      <c r="E42" s="20"/>
      <c r="F42" s="23"/>
      <c r="G42" s="40" t="s">
        <v>19</v>
      </c>
      <c r="I42" s="17"/>
    </row>
    <row r="43" spans="1:9" ht="12" customHeight="1" x14ac:dyDescent="0.2">
      <c r="A43" s="37">
        <v>1975</v>
      </c>
      <c r="B43" s="4">
        <v>13.6</v>
      </c>
      <c r="C43" s="4">
        <v>15.3</v>
      </c>
      <c r="D43" s="29">
        <v>112.7</v>
      </c>
      <c r="E43" s="4">
        <v>29.7</v>
      </c>
      <c r="F43" s="4">
        <v>218</v>
      </c>
      <c r="G43" s="38">
        <v>193.5</v>
      </c>
    </row>
    <row r="44" spans="1:9" ht="12" customHeight="1" x14ac:dyDescent="0.2">
      <c r="A44" s="37">
        <v>1985</v>
      </c>
      <c r="B44" s="4">
        <v>18.399999999999999</v>
      </c>
      <c r="C44" s="4">
        <v>19.7</v>
      </c>
      <c r="D44" s="29">
        <v>106.9</v>
      </c>
      <c r="E44" s="4">
        <v>36.5</v>
      </c>
      <c r="F44" s="4">
        <v>198.2</v>
      </c>
      <c r="G44" s="38">
        <v>185.3</v>
      </c>
    </row>
    <row r="45" spans="1:9" ht="12" customHeight="1" x14ac:dyDescent="0.2">
      <c r="A45" s="37">
        <v>1990</v>
      </c>
      <c r="B45" s="4">
        <v>20.7</v>
      </c>
      <c r="C45" s="4">
        <v>20.3</v>
      </c>
      <c r="D45" s="29">
        <v>97.9</v>
      </c>
      <c r="E45" s="4">
        <v>37.299999999999997</v>
      </c>
      <c r="F45" s="4">
        <v>180.4</v>
      </c>
      <c r="G45" s="38">
        <v>184.2</v>
      </c>
    </row>
    <row r="46" spans="1:9" ht="12" customHeight="1" x14ac:dyDescent="0.2">
      <c r="A46" s="37">
        <v>1995</v>
      </c>
      <c r="B46" s="4">
        <v>18.399999999999999</v>
      </c>
      <c r="C46" s="4">
        <v>21.2</v>
      </c>
      <c r="D46" s="29">
        <v>115.5</v>
      </c>
      <c r="E46" s="4">
        <v>24.9</v>
      </c>
      <c r="F46" s="4">
        <v>135.80000000000001</v>
      </c>
      <c r="G46" s="38">
        <v>117.6</v>
      </c>
    </row>
    <row r="47" spans="1:9" ht="10.5" customHeight="1" x14ac:dyDescent="0.2">
      <c r="A47" s="37">
        <v>2000</v>
      </c>
      <c r="B47" s="4">
        <v>16</v>
      </c>
      <c r="C47" s="4">
        <v>17.7</v>
      </c>
      <c r="D47" s="29">
        <v>110.3</v>
      </c>
      <c r="E47" s="4">
        <v>23.8</v>
      </c>
      <c r="F47" s="4">
        <v>148.80000000000001</v>
      </c>
      <c r="G47" s="38">
        <v>134.6</v>
      </c>
    </row>
    <row r="48" spans="1:9" ht="10.5" customHeight="1" x14ac:dyDescent="0.2">
      <c r="A48" s="37">
        <v>2005</v>
      </c>
      <c r="B48" s="4">
        <v>15</v>
      </c>
      <c r="C48" s="4">
        <v>16</v>
      </c>
      <c r="D48" s="29">
        <v>106.8</v>
      </c>
      <c r="E48" s="4">
        <v>15.2</v>
      </c>
      <c r="F48" s="4">
        <v>101.3</v>
      </c>
      <c r="G48" s="38">
        <v>94.8</v>
      </c>
    </row>
    <row r="49" spans="1:7" ht="12.75" customHeight="1" x14ac:dyDescent="0.2">
      <c r="A49" s="37">
        <v>2010</v>
      </c>
      <c r="B49" s="4">
        <v>8.1999999999999993</v>
      </c>
      <c r="C49" s="4">
        <v>9.6</v>
      </c>
      <c r="D49" s="29">
        <v>117.4</v>
      </c>
      <c r="E49" s="4">
        <v>6.7</v>
      </c>
      <c r="F49" s="4">
        <v>82.5</v>
      </c>
      <c r="G49" s="38">
        <v>70.2</v>
      </c>
    </row>
    <row r="50" spans="1:7" ht="12.75" customHeight="1" x14ac:dyDescent="0.2">
      <c r="A50" s="37">
        <v>2013</v>
      </c>
      <c r="B50" s="4">
        <v>6.9</v>
      </c>
      <c r="C50" s="4">
        <v>9.3000000000000007</v>
      </c>
      <c r="D50" s="29">
        <v>134.69999999999999</v>
      </c>
      <c r="E50" s="4">
        <v>5.6</v>
      </c>
      <c r="F50" s="4">
        <v>81</v>
      </c>
      <c r="G50" s="38">
        <v>60.1</v>
      </c>
    </row>
    <row r="51" spans="1:7" ht="11.25" customHeight="1" x14ac:dyDescent="0.2">
      <c r="A51" s="37">
        <v>2014</v>
      </c>
      <c r="B51" s="4">
        <v>7.5</v>
      </c>
      <c r="C51" s="4">
        <v>9.9</v>
      </c>
      <c r="D51" s="29">
        <v>132.6</v>
      </c>
      <c r="E51" s="4">
        <v>5.7</v>
      </c>
      <c r="F51" s="4">
        <v>76.400000000000006</v>
      </c>
      <c r="G51" s="38">
        <v>57.6</v>
      </c>
    </row>
    <row r="52" spans="1:7" ht="12" customHeight="1" x14ac:dyDescent="0.2">
      <c r="A52" s="37">
        <v>2015</v>
      </c>
      <c r="B52" s="4">
        <v>6.1</v>
      </c>
      <c r="C52" s="4">
        <v>7.6</v>
      </c>
      <c r="D52" s="29">
        <v>126</v>
      </c>
      <c r="E52" s="4">
        <v>5.2</v>
      </c>
      <c r="F52" s="4">
        <v>86.6</v>
      </c>
      <c r="G52" s="38">
        <v>68.7</v>
      </c>
    </row>
    <row r="53" spans="1:7" ht="12" customHeight="1" x14ac:dyDescent="0.2">
      <c r="A53" s="37">
        <v>2016</v>
      </c>
      <c r="B53" s="4">
        <v>4.9000000000000004</v>
      </c>
      <c r="C53" s="4">
        <v>6.2</v>
      </c>
      <c r="D53" s="29">
        <v>127.1</v>
      </c>
      <c r="E53" s="4">
        <v>4.5999999999999996</v>
      </c>
      <c r="F53" s="4">
        <v>94.8</v>
      </c>
      <c r="G53" s="38">
        <v>74.5</v>
      </c>
    </row>
    <row r="54" spans="1:7" ht="12" customHeight="1" x14ac:dyDescent="0.2">
      <c r="A54" s="37">
        <v>2017</v>
      </c>
      <c r="B54" s="4">
        <v>4.7</v>
      </c>
      <c r="C54" s="4">
        <v>6.1</v>
      </c>
      <c r="D54" s="29">
        <v>127.8</v>
      </c>
      <c r="E54" s="4">
        <v>4.4000000000000004</v>
      </c>
      <c r="F54" s="4">
        <v>92.5</v>
      </c>
      <c r="G54" s="38">
        <v>72.400000000000006</v>
      </c>
    </row>
    <row r="55" spans="1:7" ht="12" customHeight="1" x14ac:dyDescent="0.2">
      <c r="A55" s="41">
        <v>2018</v>
      </c>
      <c r="B55" s="19">
        <v>4.8257372654155493</v>
      </c>
      <c r="C55" s="19">
        <v>6.142970211541229</v>
      </c>
      <c r="D55" s="30">
        <v>127.31543624161073</v>
      </c>
      <c r="E55" s="19">
        <v>4.4602189737885771</v>
      </c>
      <c r="F55" s="19">
        <v>92.425713991594577</v>
      </c>
      <c r="G55" s="38">
        <v>72.61507671781186</v>
      </c>
    </row>
    <row r="56" spans="1:7" ht="12" customHeight="1" x14ac:dyDescent="0.2">
      <c r="A56" s="41">
        <v>2019</v>
      </c>
      <c r="B56" s="19">
        <v>4.5801526717557248</v>
      </c>
      <c r="C56" s="19">
        <v>5.7716033733880918</v>
      </c>
      <c r="D56" s="30">
        <v>125.9775711966947</v>
      </c>
      <c r="E56" s="19">
        <v>4.6266903096407619</v>
      </c>
      <c r="F56" s="19">
        <v>101.01618472276934</v>
      </c>
      <c r="G56" s="38">
        <v>80.160075409913418</v>
      </c>
    </row>
    <row r="57" spans="1:7" ht="12" customHeight="1" x14ac:dyDescent="0.2">
      <c r="A57" s="42" t="s">
        <v>22</v>
      </c>
      <c r="B57" s="43">
        <f>+B25/B41*100</f>
        <v>4.5801526717557248</v>
      </c>
      <c r="C57" s="43">
        <f t="shared" ref="C57:G57" si="0">+C25/C41*100</f>
        <v>5.7716033733880918</v>
      </c>
      <c r="D57" s="44">
        <f t="shared" si="0"/>
        <v>125.9775711966947</v>
      </c>
      <c r="E57" s="43">
        <f t="shared" si="0"/>
        <v>5.2054421240917454</v>
      </c>
      <c r="F57" s="43">
        <f t="shared" si="0"/>
        <v>113.65215304266975</v>
      </c>
      <c r="G57" s="45">
        <f t="shared" si="0"/>
        <v>90.190572486203351</v>
      </c>
    </row>
    <row r="58" spans="1:7" ht="107.25" customHeight="1" x14ac:dyDescent="0.2">
      <c r="A58" s="34" t="s">
        <v>25</v>
      </c>
      <c r="B58" s="24"/>
      <c r="C58" s="24"/>
      <c r="D58" s="24"/>
      <c r="E58" s="24"/>
      <c r="F58" s="24"/>
      <c r="G58" s="33" t="s">
        <v>24</v>
      </c>
    </row>
    <row r="59" spans="1:7" x14ac:dyDescent="0.2">
      <c r="D59" s="24"/>
    </row>
    <row r="63" spans="1:7" ht="16.5" x14ac:dyDescent="0.2">
      <c r="C63" s="25"/>
      <c r="D63" s="26"/>
      <c r="E63" s="27"/>
    </row>
  </sheetData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AD03189AAB4B1341A965ECDEDBDA5BBF" ma:contentTypeVersion="2" ma:contentTypeDescription="צור מסמך חדש." ma:contentTypeScope="" ma:versionID="bf60a42b6d905fe90c5857ab6fafe1b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c609f2c74d4fa1e874207a728ce775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C921FE8-0481-4996-80D5-C5DD3C786926}"/>
</file>

<file path=customXml/itemProps2.xml><?xml version="1.0" encoding="utf-8"?>
<ds:datastoreItem xmlns:ds="http://schemas.openxmlformats.org/officeDocument/2006/customXml" ds:itemID="{9BDEAF12-B1B2-445B-972C-A768BB63EF12}"/>
</file>

<file path=customXml/itemProps3.xml><?xml version="1.0" encoding="utf-8"?>
<ds:datastoreItem xmlns:ds="http://schemas.openxmlformats.org/officeDocument/2006/customXml" ds:itemID="{5E9F771A-3C91-4198-BDD1-56A259EC87E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2</vt:i4>
      </vt:variant>
    </vt:vector>
  </HeadingPairs>
  <TitlesOfParts>
    <vt:vector size="4" baseType="lpstr">
      <vt:lpstr>7.5</vt:lpstr>
      <vt:lpstr>נתונים מצטברים</vt:lpstr>
      <vt:lpstr>'7.5'!OLE_LINK21</vt:lpstr>
      <vt:lpstr>'7.5'!WPrint_Area_W</vt:lpstr>
    </vt:vector>
  </TitlesOfParts>
  <Manager/>
  <Company>Tel-Aviv Municipality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בתי קולנוע  מסחריים   </dc:title>
  <dc:subject/>
  <dc:creator>חן וסרמן - נציגת שירות בכירה</dc:creator>
  <cp:keywords/>
  <dc:description/>
  <cp:lastModifiedBy>דניאלה רוטר - עוזר מחקר</cp:lastModifiedBy>
  <cp:revision/>
  <cp:lastPrinted>2018-08-01T06:01:40Z</cp:lastPrinted>
  <dcterms:created xsi:type="dcterms:W3CDTF">2017-04-02T05:53:49Z</dcterms:created>
  <dcterms:modified xsi:type="dcterms:W3CDTF">2021-12-16T12:01:10Z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0x010100AD03189AAB4B1341A965ECDEDBDA5BBF</vt:lpwstr>
  </property>
</Properties>
</file>